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80" activeTab="2"/>
  </bookViews>
  <sheets>
    <sheet name="全市一般预算收入" sheetId="1" r:id="rId1"/>
    <sheet name="全市一般预算支出" sheetId="2" r:id="rId2"/>
    <sheet name="全市政府性基金收支预算表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</sheets>
  <definedNames/>
  <calcPr fullCalcOnLoad="1"/>
</workbook>
</file>

<file path=xl/sharedStrings.xml><?xml version="1.0" encoding="utf-8"?>
<sst xmlns="http://schemas.openxmlformats.org/spreadsheetml/2006/main" count="144" uniqueCount="136">
  <si>
    <t>表1</t>
  </si>
  <si>
    <t>单位：万元</t>
  </si>
  <si>
    <t>收 入 项 目</t>
  </si>
  <si>
    <t>比上年增长%</t>
  </si>
  <si>
    <t>备    注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</si>
  <si>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</si>
  <si>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</si>
  <si>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</si>
  <si>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</si>
  <si>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</si>
  <si>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</si>
  <si>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</si>
  <si>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</si>
  <si>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</si>
  <si>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>二、非税收入</t>
  </si>
  <si>
    <t xml:space="preserve">    专项收入</t>
  </si>
  <si>
    <t xml:space="preserve">    罚没收入</t>
  </si>
  <si>
    <t xml:space="preserve">    其他收入</t>
  </si>
  <si>
    <t>本年收入合计</t>
  </si>
  <si>
    <t>三、转移性收入</t>
  </si>
  <si>
    <t>收  入  总  计</t>
  </si>
  <si>
    <t>表2</t>
  </si>
  <si>
    <t>功能支出项目</t>
  </si>
  <si>
    <t>相同口径比
上年增长%</t>
  </si>
  <si>
    <r>
      <t>备</t>
    </r>
    <r>
      <rPr>
        <b/>
        <sz val="10"/>
        <rFont val="Times New Roman"/>
        <family val="1"/>
      </rPr>
      <t xml:space="preserve">           </t>
    </r>
    <r>
      <rPr>
        <b/>
        <sz val="10"/>
        <rFont val="宋体"/>
        <family val="0"/>
      </rPr>
      <t>注</t>
    </r>
  </si>
  <si>
    <t>人防收费减少</t>
  </si>
  <si>
    <t>二十二、债务付息支出</t>
  </si>
  <si>
    <t>本年支出合计</t>
  </si>
  <si>
    <t>债务还本支出</t>
  </si>
  <si>
    <t>地方政府一般债务还本支出</t>
  </si>
  <si>
    <t>转移性支出</t>
  </si>
  <si>
    <t>上解上级支出</t>
  </si>
  <si>
    <t>安排预算稳定调节基金</t>
  </si>
  <si>
    <t>年终结余</t>
  </si>
  <si>
    <t>支  出  总  计</t>
  </si>
  <si>
    <t xml:space="preserve">    资源税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</si>
  <si>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</si>
  <si>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</si>
  <si>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</si>
  <si>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</si>
  <si>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</si>
  <si>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 xml:space="preserve">    行政事业性收费收入</t>
  </si>
  <si>
    <t xml:space="preserve">    国有资本经营收入</t>
  </si>
  <si>
    <t xml:space="preserve">    国有资源（资产）有偿使用收入</t>
  </si>
  <si>
    <t>2016年
执行数</t>
  </si>
  <si>
    <t>2017年
预算数</t>
  </si>
  <si>
    <t xml:space="preserve">      国内增值税</t>
  </si>
  <si>
    <t xml:space="preserve">      改征增值税</t>
  </si>
  <si>
    <t xml:space="preserve">    捐赠收入</t>
  </si>
  <si>
    <t xml:space="preserve">    政府住房基金收入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</si>
  <si>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</si>
  <si>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</si>
  <si>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</si>
  <si>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上年结余收入</t>
  </si>
  <si>
    <t xml:space="preserve">    调入资金</t>
  </si>
  <si>
    <t xml:space="preserve">    地方政府一般债务转贷收入</t>
  </si>
  <si>
    <t>2017年全市一般公共预算收入预算表（汇总草案）</t>
  </si>
  <si>
    <t>一、一般公共服务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</si>
  <si>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</si>
  <si>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</si>
  <si>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</si>
  <si>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</si>
  <si>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</si>
  <si>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</si>
  <si>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</si>
  <si>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</si>
  <si>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</si>
  <si>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</si>
  <si>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</si>
  <si>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</si>
  <si>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</si>
  <si>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</si>
  <si>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</si>
  <si>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</si>
  <si>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</si>
  <si>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</si>
  <si>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</si>
  <si>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</si>
  <si>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二十三、债务发行费用支出</t>
  </si>
  <si>
    <t>二十四、其他支出</t>
  </si>
  <si>
    <r>
      <t>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年
执行数</t>
    </r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</si>
  <si>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
预算数</t>
    </r>
  </si>
  <si>
    <t>预计专款减少</t>
  </si>
  <si>
    <t>预计专款增加</t>
  </si>
  <si>
    <t>上年有参股注资一次性因素</t>
  </si>
  <si>
    <t>增加与高校研究机构合作经费</t>
  </si>
  <si>
    <t>地方政府债务付息增加</t>
  </si>
  <si>
    <t>含各类预留人员支出</t>
  </si>
  <si>
    <t>因债券置换到期债务减少</t>
  </si>
  <si>
    <t>营改增影响</t>
  </si>
  <si>
    <t xml:space="preserve"> </t>
  </si>
  <si>
    <t>一、文化体育与传媒支出</t>
  </si>
  <si>
    <t>二、社会保障和就业支出</t>
  </si>
  <si>
    <t xml:space="preserve">    彩票发行销售机构业务费安排的支出</t>
  </si>
  <si>
    <t>收入合计</t>
  </si>
  <si>
    <t>支出合计</t>
  </si>
  <si>
    <t>转移性收入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</si>
  <si>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</si>
  <si>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</si>
  <si>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</si>
  <si>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</si>
  <si>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</si>
  <si>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地方政府专项债务还本支出</t>
  </si>
  <si>
    <t>收入总计</t>
  </si>
  <si>
    <t>支出总计</t>
  </si>
  <si>
    <t>注：1、按照国务院规定，2017年1月1日起，将新增建设用地土地有偿使用费、南水北调工程基金等两项基金调整转列一般公共预算并统筹使用。据上述规定，2016年决算（执行)数仍按原口径填列，2017年预算数按新口径填列。</t>
  </si>
  <si>
    <t>2016年执行数</t>
  </si>
  <si>
    <t>2017年预算数</t>
  </si>
  <si>
    <t>增长%</t>
  </si>
  <si>
    <t>2017年全市一般公共预算支出预算表（汇总草案）</t>
  </si>
  <si>
    <t>2017年全市政府性基金预算收入支出预算表（汇总草案）</t>
  </si>
  <si>
    <t>一、新型墙体材料专项基金收入</t>
  </si>
  <si>
    <t>二、城市公用事业附加收入</t>
  </si>
  <si>
    <t>三、国有土地收益基金收入</t>
  </si>
  <si>
    <t>三、城乡社区支出</t>
  </si>
  <si>
    <t>四、农业土地开发资金收入</t>
  </si>
  <si>
    <t>四、交通运输支出</t>
  </si>
  <si>
    <t>五、国有土地使用权出让收入</t>
  </si>
  <si>
    <t>五、资源勘探信息等支出</t>
  </si>
  <si>
    <t>六、彩票公益金收入</t>
  </si>
  <si>
    <t>六、商业服务业等支出</t>
  </si>
  <si>
    <t>七、城市基础设施配套费收入</t>
  </si>
  <si>
    <t>七、其他支出</t>
  </si>
  <si>
    <t>八、污水处理费收入</t>
  </si>
  <si>
    <t>九、彩票发行机构和彩票销售机构的业务费用</t>
  </si>
  <si>
    <t>十、其他政府性基金收入</t>
  </si>
  <si>
    <t>八、债务付息支出</t>
  </si>
  <si>
    <t>九、债务发行费用支出</t>
  </si>
  <si>
    <t xml:space="preserve">  政府性基金补助收入</t>
  </si>
  <si>
    <t xml:space="preserve">  地方政府专项债务转贷收入</t>
  </si>
  <si>
    <t>收入</t>
  </si>
  <si>
    <t>支出</t>
  </si>
  <si>
    <t>项目</t>
  </si>
  <si>
    <t>2017年预算数</t>
  </si>
  <si>
    <t xml:space="preserve">    其他政府性基金安排的支出</t>
  </si>
  <si>
    <t xml:space="preserve">    彩票公益金安排的支出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</si>
</sst>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</numFmts>
  <fonts count="4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12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1" xfId="43" applyNumberFormat="1" applyFont="1" applyFill="1" applyBorder="1" applyAlignment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right" vertical="center"/>
    </xf>
    <xf numFmtId="1" fontId="1" fillId="0" borderId="14" xfId="43" applyNumberFormat="1" applyFont="1" applyFill="1" applyBorder="1" applyAlignment="1">
      <alignment horizontal="right" vertical="center"/>
      <protection/>
    </xf>
    <xf numFmtId="1" fontId="1" fillId="0" borderId="13" xfId="43" applyNumberFormat="1" applyFont="1" applyFill="1" applyBorder="1" applyAlignment="1">
      <alignment horizontal="right" vertical="center"/>
      <protection/>
    </xf>
    <xf numFmtId="1" fontId="1" fillId="0" borderId="15" xfId="0" applyNumberFormat="1" applyFont="1" applyFill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  <protection/>
    </xf>
    <xf numFmtId="1" fontId="1" fillId="0" borderId="16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 applyProtection="1">
      <alignment horizontal="left" vertical="center" indent="1"/>
      <protection locked="0"/>
    </xf>
    <xf numFmtId="1" fontId="7" fillId="0" borderId="14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left" vertical="center" indent="2"/>
    </xf>
    <xf numFmtId="176" fontId="1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1" fontId="1" fillId="0" borderId="13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" fontId="1" fillId="0" borderId="13" xfId="43" applyNumberFormat="1" applyFont="1" applyFill="1" applyBorder="1" applyAlignment="1">
      <alignment horizontal="center" vertical="center"/>
      <protection/>
    </xf>
    <xf numFmtId="1" fontId="1" fillId="0" borderId="13" xfId="43" applyNumberFormat="1" applyFont="1" applyFill="1" applyBorder="1" applyAlignment="1">
      <alignment horizontal="left" vertical="center"/>
      <protection/>
    </xf>
    <xf numFmtId="0" fontId="1" fillId="0" borderId="13" xfId="0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right" vertical="center"/>
    </xf>
    <xf numFmtId="1" fontId="1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9" xfId="43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left" vertical="center" indent="1"/>
    </xf>
    <xf numFmtId="1" fontId="1" fillId="0" borderId="18" xfId="0" applyNumberFormat="1" applyFont="1" applyFill="1" applyBorder="1" applyAlignment="1">
      <alignment horizontal="left" vertical="center" indent="2"/>
    </xf>
    <xf numFmtId="1" fontId="1" fillId="0" borderId="11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27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6" fillId="0" borderId="20" xfId="42" applyFont="1" applyFill="1" applyBorder="1" applyAlignment="1">
      <alignment horizontal="left" vertical="center" wrapText="1"/>
      <protection/>
    </xf>
    <xf numFmtId="0" fontId="1" fillId="0" borderId="14" xfId="40" applyFont="1" applyFill="1" applyBorder="1" applyAlignment="1">
      <alignment horizontal="distributed" vertical="center"/>
      <protection/>
    </xf>
    <xf numFmtId="0" fontId="1" fillId="0" borderId="14" xfId="40" applyFont="1" applyFill="1" applyBorder="1" applyAlignment="1">
      <alignment horizontal="left" vertical="top"/>
      <protection/>
    </xf>
    <xf numFmtId="0" fontId="1" fillId="0" borderId="14" xfId="40" applyFont="1" applyFill="1" applyBorder="1" applyAlignment="1">
      <alignment horizontal="left" vertical="center"/>
      <protection/>
    </xf>
    <xf numFmtId="0" fontId="1" fillId="0" borderId="14" xfId="40" applyFont="1" applyFill="1" applyBorder="1" applyAlignment="1">
      <alignment vertical="center"/>
      <protection/>
    </xf>
    <xf numFmtId="0" fontId="1" fillId="0" borderId="15" xfId="40" applyFont="1" applyFill="1" applyBorder="1" applyAlignment="1">
      <alignment horizontal="distributed" vertical="center"/>
      <protection/>
    </xf>
    <xf numFmtId="3" fontId="28" fillId="0" borderId="11" xfId="40" applyNumberFormat="1" applyFont="1" applyFill="1" applyBorder="1" applyAlignment="1" applyProtection="1">
      <alignment vertical="center"/>
      <protection/>
    </xf>
    <xf numFmtId="0" fontId="1" fillId="0" borderId="11" xfId="40" applyFont="1" applyFill="1" applyBorder="1" applyAlignment="1">
      <alignment vertical="center"/>
      <protection/>
    </xf>
    <xf numFmtId="177" fontId="1" fillId="0" borderId="11" xfId="40" applyNumberFormat="1" applyFont="1" applyFill="1" applyBorder="1" applyAlignment="1">
      <alignment vertical="center"/>
      <protection/>
    </xf>
    <xf numFmtId="3" fontId="1" fillId="0" borderId="11" xfId="40" applyNumberFormat="1" applyFont="1" applyFill="1" applyBorder="1" applyAlignment="1" applyProtection="1">
      <alignment vertical="center"/>
      <protection/>
    </xf>
    <xf numFmtId="3" fontId="1" fillId="0" borderId="14" xfId="40" applyNumberFormat="1" applyFont="1" applyFill="1" applyBorder="1" applyAlignment="1" applyProtection="1">
      <alignment vertical="center"/>
      <protection/>
    </xf>
    <xf numFmtId="177" fontId="1" fillId="0" borderId="14" xfId="40" applyNumberFormat="1" applyFont="1" applyFill="1" applyBorder="1" applyAlignment="1">
      <alignment vertical="center"/>
      <protection/>
    </xf>
    <xf numFmtId="3" fontId="1" fillId="0" borderId="14" xfId="40" applyNumberFormat="1" applyFont="1" applyFill="1" applyBorder="1" applyAlignment="1" applyProtection="1">
      <alignment horizontal="left" vertical="center"/>
      <protection/>
    </xf>
    <xf numFmtId="0" fontId="1" fillId="0" borderId="14" xfId="40" applyFont="1" applyBorder="1" applyAlignment="1">
      <alignment horizontal="left" vertical="center"/>
      <protection/>
    </xf>
    <xf numFmtId="1" fontId="1" fillId="0" borderId="14" xfId="40" applyNumberFormat="1" applyFont="1" applyFill="1" applyBorder="1" applyAlignment="1" applyProtection="1">
      <alignment vertical="center"/>
      <protection locked="0"/>
    </xf>
    <xf numFmtId="0" fontId="1" fillId="0" borderId="15" xfId="40" applyFont="1" applyFill="1" applyBorder="1" applyAlignment="1">
      <alignment vertical="center"/>
      <protection/>
    </xf>
    <xf numFmtId="177" fontId="1" fillId="0" borderId="15" xfId="40" applyNumberFormat="1" applyFont="1" applyFill="1" applyBorder="1" applyAlignment="1">
      <alignment vertical="center"/>
      <protection/>
    </xf>
    <xf numFmtId="0" fontId="1" fillId="0" borderId="19" xfId="40" applyFont="1" applyFill="1" applyBorder="1" applyAlignment="1">
      <alignment horizontal="center" vertical="center"/>
      <protection/>
    </xf>
    <xf numFmtId="0" fontId="1" fillId="0" borderId="21" xfId="40" applyFont="1" applyFill="1" applyBorder="1" applyAlignment="1">
      <alignment horizontal="center" vertical="center"/>
      <protection/>
    </xf>
    <xf numFmtId="0" fontId="1" fillId="0" borderId="22" xfId="4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6" fillId="0" borderId="0" xfId="40" applyFont="1" applyFill="1" applyAlignment="1">
      <alignment horizontal="center" vertical="center"/>
      <protection/>
    </xf>
    <xf numFmtId="0" fontId="9" fillId="0" borderId="0" xfId="40" applyFont="1" applyFill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0" xfId="40"/>
    <cellStyle name="常规 2 2" xfId="41"/>
    <cellStyle name="常规_01省级" xfId="42"/>
    <cellStyle name="常规_2002年地方预算表市级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0">
      <selection activeCell="B4" sqref="B4"/>
    </sheetView>
  </sheetViews>
  <sheetFormatPr defaultColWidth="9.00390625" defaultRowHeight="14.25"/>
  <cols>
    <col min="1" max="1" width="30.125" style="0" customWidth="1"/>
    <col min="2" max="2" width="11.375" style="0" customWidth="1"/>
    <col min="3" max="3" width="12.625" style="0" customWidth="1"/>
    <col min="4" max="4" width="11.75390625" style="0" customWidth="1"/>
    <col min="5" max="5" width="16.375" style="0" customWidth="1"/>
  </cols>
  <sheetData>
    <row r="1" spans="1:5" ht="14.25">
      <c r="A1" s="1" t="s">
        <v>0</v>
      </c>
      <c r="B1" s="2"/>
      <c r="C1" s="3"/>
      <c r="D1" s="3"/>
      <c r="E1" s="3"/>
    </row>
    <row r="2" spans="1:5" s="45" customFormat="1" ht="21">
      <c r="A2" s="55" t="s">
        <v>56</v>
      </c>
      <c r="B2" s="55"/>
      <c r="C2" s="55"/>
      <c r="D2" s="55"/>
      <c r="E2" s="55"/>
    </row>
    <row r="3" spans="1:5" ht="14.25">
      <c r="A3" s="4"/>
      <c r="B3" s="4"/>
      <c r="C3" s="3"/>
      <c r="D3" s="5"/>
      <c r="E3" s="5" t="s">
        <v>1</v>
      </c>
    </row>
    <row r="4" spans="1:5" ht="24">
      <c r="A4" s="6" t="s">
        <v>2</v>
      </c>
      <c r="B4" s="7" t="s">
        <v>44</v>
      </c>
      <c r="C4" s="8" t="s">
        <v>45</v>
      </c>
      <c r="D4" s="21" t="s">
        <v>3</v>
      </c>
      <c r="E4" s="9" t="s">
        <v>4</v>
      </c>
    </row>
    <row r="5" spans="1:5" ht="14.25">
      <c r="A5" s="34" t="s">
        <v>5</v>
      </c>
      <c r="B5" s="42">
        <v>977641</v>
      </c>
      <c r="C5" s="17">
        <v>962546</v>
      </c>
      <c r="D5" s="13">
        <f aca="true" t="shared" si="0" ref="D5:D43">(C5/B5-1)*100</f>
        <v>-1.544022805917511</v>
      </c>
      <c r="E5" s="11"/>
    </row>
    <row r="6" spans="1:5" ht="14.25">
      <c r="A6" s="34" t="s">
        <v>6</v>
      </c>
      <c r="B6" s="43">
        <v>189354</v>
      </c>
      <c r="C6" s="17">
        <v>274679</v>
      </c>
      <c r="D6" s="13">
        <f t="shared" si="0"/>
        <v>45.061102485292096</v>
      </c>
      <c r="E6" s="14"/>
    </row>
    <row r="7" spans="1:5" ht="14.25">
      <c r="A7" s="34" t="s">
        <v>46</v>
      </c>
      <c r="B7" s="43">
        <v>135722</v>
      </c>
      <c r="C7" s="17">
        <v>181832</v>
      </c>
      <c r="D7" s="13">
        <f t="shared" si="0"/>
        <v>33.97385832805293</v>
      </c>
      <c r="E7" s="14"/>
    </row>
    <row r="8" spans="1:5" ht="14.25">
      <c r="A8" s="34" t="s">
        <v>47</v>
      </c>
      <c r="B8" s="43">
        <v>53632</v>
      </c>
      <c r="C8" s="17">
        <v>92847</v>
      </c>
      <c r="D8" s="13">
        <f t="shared" si="0"/>
        <v>73.11866050119332</v>
      </c>
      <c r="E8" s="14"/>
    </row>
    <row r="9" spans="1:5" ht="14.25">
      <c r="A9" s="34" t="s">
        <v>7</v>
      </c>
      <c r="B9" s="43">
        <v>129964</v>
      </c>
      <c r="C9" s="17">
        <v>1471</v>
      </c>
      <c r="D9" s="13">
        <f t="shared" si="0"/>
        <v>-98.86814810255147</v>
      </c>
      <c r="E9" s="48" t="s">
        <v>89</v>
      </c>
    </row>
    <row r="10" spans="1:5" ht="14.25">
      <c r="A10" s="34" t="s">
        <v>8</v>
      </c>
      <c r="B10" s="43">
        <v>57854</v>
      </c>
      <c r="C10" s="17">
        <v>61201</v>
      </c>
      <c r="D10" s="13">
        <f t="shared" si="0"/>
        <v>5.785252532236318</v>
      </c>
      <c r="E10" s="14"/>
    </row>
    <row r="11" spans="1:5" ht="14.25">
      <c r="A11" s="34" t="s">
        <v>9</v>
      </c>
      <c r="B11" s="43">
        <v>26421</v>
      </c>
      <c r="C11" s="17">
        <v>27233</v>
      </c>
      <c r="D11" s="13">
        <f t="shared" si="0"/>
        <v>3.073312895045599</v>
      </c>
      <c r="E11" s="15"/>
    </row>
    <row r="12" spans="1:5" ht="14.25">
      <c r="A12" s="34" t="s">
        <v>35</v>
      </c>
      <c r="B12" s="43">
        <v>57414</v>
      </c>
      <c r="C12" s="17">
        <v>58240</v>
      </c>
      <c r="D12" s="13">
        <f t="shared" si="0"/>
        <v>1.4386734942696933</v>
      </c>
      <c r="E12" s="15"/>
    </row>
    <row r="13" spans="1:5" ht="14.25">
      <c r="A13" s="34" t="s">
        <v>10</v>
      </c>
      <c r="B13" s="43">
        <v>92600</v>
      </c>
      <c r="C13" s="17">
        <v>97875</v>
      </c>
      <c r="D13" s="13">
        <f t="shared" si="0"/>
        <v>5.696544276457893</v>
      </c>
      <c r="E13" s="15"/>
    </row>
    <row r="14" spans="1:5" ht="14.25">
      <c r="A14" s="34" t="s">
        <v>11</v>
      </c>
      <c r="B14" s="43">
        <v>92189</v>
      </c>
      <c r="C14" s="17">
        <v>96233</v>
      </c>
      <c r="D14" s="13">
        <f t="shared" si="0"/>
        <v>4.386640488561544</v>
      </c>
      <c r="E14" s="15"/>
    </row>
    <row r="15" spans="1:5" ht="14.25">
      <c r="A15" s="34" t="s">
        <v>12</v>
      </c>
      <c r="B15" s="43">
        <v>8295</v>
      </c>
      <c r="C15" s="17">
        <v>8968</v>
      </c>
      <c r="D15" s="13">
        <f t="shared" si="0"/>
        <v>8.11332127787825</v>
      </c>
      <c r="E15" s="15"/>
    </row>
    <row r="16" spans="1:5" ht="14.25">
      <c r="A16" s="34" t="s">
        <v>13</v>
      </c>
      <c r="B16" s="43">
        <v>199659</v>
      </c>
      <c r="C16" s="17">
        <v>206351</v>
      </c>
      <c r="D16" s="13">
        <f t="shared" si="0"/>
        <v>3.351714673518358</v>
      </c>
      <c r="E16" s="14"/>
    </row>
    <row r="17" spans="1:5" ht="14.25">
      <c r="A17" s="34" t="s">
        <v>36</v>
      </c>
      <c r="B17" s="43">
        <v>32798</v>
      </c>
      <c r="C17" s="17">
        <v>36518</v>
      </c>
      <c r="D17" s="13">
        <f t="shared" si="0"/>
        <v>11.342155009451794</v>
      </c>
      <c r="E17" s="14"/>
    </row>
    <row r="18" spans="1:5" ht="14.25">
      <c r="A18" s="34" t="s">
        <v>37</v>
      </c>
      <c r="B18" s="43">
        <v>14538</v>
      </c>
      <c r="C18" s="17">
        <v>15968</v>
      </c>
      <c r="D18" s="13">
        <f t="shared" si="0"/>
        <v>9.836291099188333</v>
      </c>
      <c r="E18" s="14"/>
    </row>
    <row r="19" spans="1:5" ht="14.25">
      <c r="A19" s="34" t="s">
        <v>38</v>
      </c>
      <c r="B19" s="43">
        <v>31338</v>
      </c>
      <c r="C19" s="17">
        <v>32091</v>
      </c>
      <c r="D19" s="13">
        <f t="shared" si="0"/>
        <v>2.4028336205246026</v>
      </c>
      <c r="E19" s="14"/>
    </row>
    <row r="20" spans="1:5" ht="14.25">
      <c r="A20" s="34" t="s">
        <v>39</v>
      </c>
      <c r="B20" s="43">
        <v>45217</v>
      </c>
      <c r="C20" s="17">
        <v>45718</v>
      </c>
      <c r="D20" s="13">
        <f t="shared" si="0"/>
        <v>1.1079903576088679</v>
      </c>
      <c r="E20" s="16"/>
    </row>
    <row r="21" spans="1:5" ht="14.25">
      <c r="A21" s="34" t="s">
        <v>40</v>
      </c>
      <c r="B21" s="43">
        <v>0</v>
      </c>
      <c r="C21" s="17">
        <v>0</v>
      </c>
      <c r="D21" s="13"/>
      <c r="E21" s="15"/>
    </row>
    <row r="22" spans="1:5" ht="14.25">
      <c r="A22" s="34" t="s">
        <v>14</v>
      </c>
      <c r="B22" s="43">
        <v>496354</v>
      </c>
      <c r="C22" s="43">
        <v>494694</v>
      </c>
      <c r="D22" s="13">
        <f t="shared" si="0"/>
        <v>-0.33443872719873813</v>
      </c>
      <c r="E22" s="15"/>
    </row>
    <row r="23" spans="1:5" ht="14.25">
      <c r="A23" s="34" t="s">
        <v>15</v>
      </c>
      <c r="B23" s="43">
        <v>63332</v>
      </c>
      <c r="C23" s="43">
        <v>69943</v>
      </c>
      <c r="D23" s="13">
        <f t="shared" si="0"/>
        <v>10.438640813490817</v>
      </c>
      <c r="E23" s="15"/>
    </row>
    <row r="24" spans="1:5" ht="14.25">
      <c r="A24" s="34" t="s">
        <v>41</v>
      </c>
      <c r="B24" s="43">
        <v>43068</v>
      </c>
      <c r="C24" s="43">
        <v>41488</v>
      </c>
      <c r="D24" s="13">
        <f t="shared" si="0"/>
        <v>-3.6686170706789256</v>
      </c>
      <c r="E24" s="15"/>
    </row>
    <row r="25" spans="1:5" ht="14.25">
      <c r="A25" s="34" t="s">
        <v>16</v>
      </c>
      <c r="B25" s="43">
        <v>58635</v>
      </c>
      <c r="C25" s="43">
        <v>60677</v>
      </c>
      <c r="D25" s="13">
        <f t="shared" si="0"/>
        <v>3.482561609959922</v>
      </c>
      <c r="E25" s="15"/>
    </row>
    <row r="26" spans="1:5" ht="14.25">
      <c r="A26" s="34" t="s">
        <v>42</v>
      </c>
      <c r="B26" s="43">
        <v>129072</v>
      </c>
      <c r="C26" s="43">
        <v>139750</v>
      </c>
      <c r="D26" s="13">
        <f t="shared" si="0"/>
        <v>8.272901946200562</v>
      </c>
      <c r="E26" s="15"/>
    </row>
    <row r="27" spans="1:5" ht="14.25">
      <c r="A27" s="34" t="s">
        <v>43</v>
      </c>
      <c r="B27" s="43">
        <v>119695</v>
      </c>
      <c r="C27" s="43">
        <v>114256</v>
      </c>
      <c r="D27" s="13">
        <f t="shared" si="0"/>
        <v>-4.544049459041732</v>
      </c>
      <c r="E27" s="15"/>
    </row>
    <row r="28" spans="1:5" ht="14.25">
      <c r="A28" s="34" t="s">
        <v>48</v>
      </c>
      <c r="B28" s="43">
        <v>39535</v>
      </c>
      <c r="C28" s="43">
        <v>39850</v>
      </c>
      <c r="D28" s="13">
        <f t="shared" si="0"/>
        <v>0.7967623624636433</v>
      </c>
      <c r="E28" s="15"/>
    </row>
    <row r="29" spans="1:5" ht="14.25">
      <c r="A29" s="34" t="s">
        <v>49</v>
      </c>
      <c r="B29" s="43">
        <v>24749</v>
      </c>
      <c r="C29" s="43">
        <v>14140</v>
      </c>
      <c r="D29" s="13">
        <f t="shared" si="0"/>
        <v>-42.866378439532916</v>
      </c>
      <c r="E29" s="15"/>
    </row>
    <row r="30" spans="1:5" ht="14.25">
      <c r="A30" s="34" t="s">
        <v>17</v>
      </c>
      <c r="B30" s="43">
        <v>18268</v>
      </c>
      <c r="C30" s="43">
        <v>14590</v>
      </c>
      <c r="D30" s="13">
        <f t="shared" si="0"/>
        <v>-20.133566892927522</v>
      </c>
      <c r="E30" s="15"/>
    </row>
    <row r="31" spans="1:5" ht="14.25">
      <c r="A31" s="36"/>
      <c r="B31" s="44"/>
      <c r="C31" s="12"/>
      <c r="D31" s="13"/>
      <c r="E31" s="15"/>
    </row>
    <row r="32" spans="1:5" ht="14.25">
      <c r="A32" s="37" t="s">
        <v>18</v>
      </c>
      <c r="B32" s="43">
        <f>B5+B22</f>
        <v>1473995</v>
      </c>
      <c r="C32" s="43">
        <f>C5+C22</f>
        <v>1457240</v>
      </c>
      <c r="D32" s="13">
        <f t="shared" si="0"/>
        <v>-1.1367067052466262</v>
      </c>
      <c r="E32" s="16"/>
    </row>
    <row r="33" spans="1:5" ht="14.25">
      <c r="A33" s="37"/>
      <c r="B33" s="24"/>
      <c r="C33" s="19"/>
      <c r="D33" s="13"/>
      <c r="E33" s="16"/>
    </row>
    <row r="34" spans="1:5" ht="14.25">
      <c r="A34" s="38" t="s">
        <v>19</v>
      </c>
      <c r="B34" s="43">
        <v>2306630</v>
      </c>
      <c r="C34" s="43">
        <v>1319468</v>
      </c>
      <c r="D34" s="13">
        <f t="shared" si="0"/>
        <v>-42.79672075712186</v>
      </c>
      <c r="E34" s="15"/>
    </row>
    <row r="35" spans="1:5" ht="15" customHeight="1">
      <c r="A35" s="34" t="s">
        <v>50</v>
      </c>
      <c r="B35" s="43">
        <v>128186</v>
      </c>
      <c r="C35" s="43">
        <v>129706</v>
      </c>
      <c r="D35" s="13">
        <f t="shared" si="0"/>
        <v>1.1857769179161481</v>
      </c>
      <c r="E35" s="15"/>
    </row>
    <row r="36" spans="1:5" ht="15.75" customHeight="1">
      <c r="A36" s="34" t="s">
        <v>51</v>
      </c>
      <c r="B36" s="43">
        <v>593072</v>
      </c>
      <c r="C36" s="43">
        <v>578189</v>
      </c>
      <c r="D36" s="13">
        <f t="shared" si="0"/>
        <v>-2.5094760838481722</v>
      </c>
      <c r="E36" s="14"/>
    </row>
    <row r="37" spans="1:5" ht="14.25">
      <c r="A37" s="34" t="s">
        <v>52</v>
      </c>
      <c r="B37" s="43">
        <v>302631</v>
      </c>
      <c r="C37" s="43">
        <v>239202</v>
      </c>
      <c r="D37" s="13">
        <f t="shared" si="0"/>
        <v>-20.959187921924716</v>
      </c>
      <c r="E37" s="16"/>
    </row>
    <row r="38" spans="1:5" ht="14.25">
      <c r="A38" s="34" t="s">
        <v>53</v>
      </c>
      <c r="B38" s="43">
        <v>104691</v>
      </c>
      <c r="C38" s="43">
        <v>99800</v>
      </c>
      <c r="D38" s="13">
        <f t="shared" si="0"/>
        <v>-4.671843807013021</v>
      </c>
      <c r="E38" s="16"/>
    </row>
    <row r="39" spans="1:5" ht="14.25">
      <c r="A39" s="34" t="s">
        <v>54</v>
      </c>
      <c r="B39" s="43">
        <v>60250</v>
      </c>
      <c r="C39" s="43">
        <v>80371</v>
      </c>
      <c r="D39" s="13">
        <f t="shared" si="0"/>
        <v>33.39585062240664</v>
      </c>
      <c r="E39" s="16"/>
    </row>
    <row r="40" spans="1:5" ht="14.25">
      <c r="A40" s="34" t="s">
        <v>55</v>
      </c>
      <c r="B40" s="43">
        <v>1117800</v>
      </c>
      <c r="C40" s="43">
        <v>192200</v>
      </c>
      <c r="D40" s="13">
        <f t="shared" si="0"/>
        <v>-82.8055108248345</v>
      </c>
      <c r="E40" s="14"/>
    </row>
    <row r="41" spans="1:5" ht="14.25">
      <c r="A41" s="39"/>
      <c r="B41" s="18"/>
      <c r="C41" s="19"/>
      <c r="D41" s="13"/>
      <c r="E41" s="16"/>
    </row>
    <row r="42" spans="1:5" ht="14.25">
      <c r="A42" s="40"/>
      <c r="B42" s="18"/>
      <c r="C42" s="19"/>
      <c r="D42" s="13"/>
      <c r="E42" s="16"/>
    </row>
    <row r="43" spans="1:5" ht="14.25">
      <c r="A43" s="41" t="s">
        <v>20</v>
      </c>
      <c r="B43" s="20">
        <f>B32+B34</f>
        <v>3780625</v>
      </c>
      <c r="C43" s="20">
        <f>C32+C34</f>
        <v>2776708</v>
      </c>
      <c r="D43" s="31">
        <f t="shared" si="0"/>
        <v>-26.554260208298896</v>
      </c>
      <c r="E43" s="35"/>
    </row>
  </sheetData>
  <sheetProtection/>
  <mergeCells count="1">
    <mergeCell ref="A2:E2"/>
  </mergeCells>
  <dataValidations count="1">
    <dataValidation type="whole" allowBlank="1" showInputMessage="1" showErrorMessage="1" error="不得保留小数" sqref="B21:C21">
      <formula1>-800000000000</formula1>
      <formula2>1000000000000</formula2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zoomScalePageLayoutView="0" workbookViewId="0" topLeftCell="A22">
      <selection activeCell="A28" sqref="A28"/>
    </sheetView>
  </sheetViews>
  <sheetFormatPr defaultColWidth="9.00390625" defaultRowHeight="14.25"/>
  <cols>
    <col min="1" max="1" width="26.25390625" style="3" customWidth="1"/>
    <col min="2" max="2" width="9.75390625" style="3" customWidth="1"/>
    <col min="3" max="3" width="9.50390625" style="3" customWidth="1"/>
    <col min="4" max="4" width="11.875" style="3" customWidth="1"/>
    <col min="5" max="5" width="23.625" style="3" customWidth="1"/>
    <col min="6" max="16384" width="9.00390625" style="3" customWidth="1"/>
  </cols>
  <sheetData>
    <row r="1" spans="1:2" ht="14.25">
      <c r="A1" s="1" t="s">
        <v>21</v>
      </c>
      <c r="B1" s="2"/>
    </row>
    <row r="2" spans="1:5" ht="21">
      <c r="A2" s="55" t="s">
        <v>109</v>
      </c>
      <c r="B2" s="55"/>
      <c r="C2" s="55"/>
      <c r="D2" s="55"/>
      <c r="E2" s="55"/>
    </row>
    <row r="3" spans="1:5" ht="15.75" customHeight="1">
      <c r="A3" s="4"/>
      <c r="B3" s="4"/>
      <c r="D3" s="5"/>
      <c r="E3" s="5" t="s">
        <v>1</v>
      </c>
    </row>
    <row r="4" spans="1:5" ht="28.5" customHeight="1">
      <c r="A4" s="6" t="s">
        <v>22</v>
      </c>
      <c r="B4" s="46" t="s">
        <v>80</v>
      </c>
      <c r="C4" s="47" t="s">
        <v>81</v>
      </c>
      <c r="D4" s="21" t="s">
        <v>23</v>
      </c>
      <c r="E4" s="9" t="s">
        <v>24</v>
      </c>
    </row>
    <row r="5" spans="1:5" ht="18.75" customHeight="1">
      <c r="A5" s="22" t="s">
        <v>57</v>
      </c>
      <c r="B5" s="53">
        <v>250158</v>
      </c>
      <c r="C5" s="10">
        <v>246070</v>
      </c>
      <c r="D5" s="13">
        <f>C5/B5%-100</f>
        <v>-1.6341672063255999</v>
      </c>
      <c r="E5" s="14"/>
    </row>
    <row r="6" spans="1:5" ht="18.75" customHeight="1">
      <c r="A6" s="23" t="s">
        <v>58</v>
      </c>
      <c r="B6" s="54"/>
      <c r="C6" s="18"/>
      <c r="D6" s="13"/>
      <c r="E6" s="14"/>
    </row>
    <row r="7" spans="1:5" ht="18.75" customHeight="1">
      <c r="A7" s="23" t="s">
        <v>59</v>
      </c>
      <c r="B7" s="54">
        <v>904</v>
      </c>
      <c r="C7" s="24">
        <v>796</v>
      </c>
      <c r="D7" s="13">
        <f aca="true" t="shared" si="0" ref="D7:D14">C7/B7%-100</f>
        <v>-11.946902654867245</v>
      </c>
      <c r="E7" s="14" t="s">
        <v>25</v>
      </c>
    </row>
    <row r="8" spans="1:5" ht="18.75" customHeight="1">
      <c r="A8" s="23" t="s">
        <v>60</v>
      </c>
      <c r="B8" s="54">
        <v>130629</v>
      </c>
      <c r="C8" s="24">
        <v>138726</v>
      </c>
      <c r="D8" s="13">
        <v>14</v>
      </c>
      <c r="E8" s="14"/>
    </row>
    <row r="9" spans="1:5" ht="18.75" customHeight="1">
      <c r="A9" s="23" t="s">
        <v>61</v>
      </c>
      <c r="B9" s="43">
        <v>490983</v>
      </c>
      <c r="C9" s="24">
        <v>493401</v>
      </c>
      <c r="D9" s="13">
        <f t="shared" si="0"/>
        <v>0.4924814097433057</v>
      </c>
      <c r="E9" s="14"/>
    </row>
    <row r="10" spans="1:5" ht="18.75" customHeight="1">
      <c r="A10" s="23" t="s">
        <v>62</v>
      </c>
      <c r="B10" s="54">
        <v>16714</v>
      </c>
      <c r="C10" s="24">
        <v>19308</v>
      </c>
      <c r="D10" s="13">
        <f t="shared" si="0"/>
        <v>15.519923417494326</v>
      </c>
      <c r="E10" s="48" t="s">
        <v>85</v>
      </c>
    </row>
    <row r="11" spans="1:5" ht="20.25" customHeight="1">
      <c r="A11" s="23" t="s">
        <v>63</v>
      </c>
      <c r="B11" s="54">
        <v>40069</v>
      </c>
      <c r="C11" s="24">
        <v>33026</v>
      </c>
      <c r="D11" s="13">
        <v>6.3</v>
      </c>
      <c r="E11" s="14"/>
    </row>
    <row r="12" spans="1:5" ht="18.75" customHeight="1">
      <c r="A12" s="23" t="s">
        <v>64</v>
      </c>
      <c r="B12" s="54">
        <v>290946</v>
      </c>
      <c r="C12" s="24">
        <v>320716</v>
      </c>
      <c r="D12" s="13">
        <v>9.3</v>
      </c>
      <c r="E12" s="14"/>
    </row>
    <row r="13" spans="1:5" ht="27" customHeight="1">
      <c r="A13" s="23" t="s">
        <v>65</v>
      </c>
      <c r="B13" s="54">
        <v>248108</v>
      </c>
      <c r="C13" s="24">
        <v>243196</v>
      </c>
      <c r="D13" s="13">
        <v>3.1</v>
      </c>
      <c r="E13" s="14"/>
    </row>
    <row r="14" spans="1:5" ht="18.75" customHeight="1">
      <c r="A14" s="23" t="s">
        <v>66</v>
      </c>
      <c r="B14" s="54">
        <v>68393</v>
      </c>
      <c r="C14" s="24">
        <v>56633</v>
      </c>
      <c r="D14" s="13">
        <f t="shared" si="0"/>
        <v>-17.19474215197461</v>
      </c>
      <c r="E14" s="48" t="s">
        <v>82</v>
      </c>
    </row>
    <row r="15" spans="1:5" ht="18.75" customHeight="1">
      <c r="A15" s="23" t="s">
        <v>67</v>
      </c>
      <c r="B15" s="54">
        <v>171276</v>
      </c>
      <c r="C15" s="24">
        <v>156936</v>
      </c>
      <c r="D15" s="13">
        <v>6.9</v>
      </c>
      <c r="E15" s="14"/>
    </row>
    <row r="16" spans="1:5" ht="18.75" customHeight="1">
      <c r="A16" s="23" t="s">
        <v>68</v>
      </c>
      <c r="B16" s="54">
        <v>283655</v>
      </c>
      <c r="C16" s="24">
        <v>255391</v>
      </c>
      <c r="D16" s="13">
        <v>6.1</v>
      </c>
      <c r="E16" s="14"/>
    </row>
    <row r="17" spans="1:5" ht="18.75" customHeight="1">
      <c r="A17" s="23" t="s">
        <v>69</v>
      </c>
      <c r="B17" s="43">
        <v>113061</v>
      </c>
      <c r="C17" s="24">
        <v>80614</v>
      </c>
      <c r="D17" s="13">
        <f>C17/B17%-100</f>
        <v>-28.698667091216237</v>
      </c>
      <c r="E17" s="48" t="s">
        <v>82</v>
      </c>
    </row>
    <row r="18" spans="1:5" ht="18.75" customHeight="1">
      <c r="A18" s="23" t="s">
        <v>70</v>
      </c>
      <c r="B18" s="54">
        <v>235225</v>
      </c>
      <c r="C18" s="24">
        <v>196767</v>
      </c>
      <c r="D18" s="13">
        <f>C18/B18%-100</f>
        <v>-16.349452651716447</v>
      </c>
      <c r="E18" s="48" t="s">
        <v>82</v>
      </c>
    </row>
    <row r="19" spans="1:5" ht="18.75" customHeight="1">
      <c r="A19" s="23" t="s">
        <v>71</v>
      </c>
      <c r="B19" s="54">
        <v>15466</v>
      </c>
      <c r="C19" s="24">
        <v>16050</v>
      </c>
      <c r="D19" s="13">
        <f aca="true" t="shared" si="1" ref="D19:D28">C19/B19%-100</f>
        <v>3.7760248286564035</v>
      </c>
      <c r="E19" s="14"/>
    </row>
    <row r="20" spans="1:5" ht="18.75" customHeight="1">
      <c r="A20" s="23" t="s">
        <v>72</v>
      </c>
      <c r="B20" s="54">
        <v>2153</v>
      </c>
      <c r="C20" s="24">
        <v>499</v>
      </c>
      <c r="D20" s="13">
        <f t="shared" si="1"/>
        <v>-76.82303762192291</v>
      </c>
      <c r="E20" s="48" t="s">
        <v>84</v>
      </c>
    </row>
    <row r="21" spans="1:5" ht="18.75" customHeight="1">
      <c r="A21" s="23" t="s">
        <v>73</v>
      </c>
      <c r="B21" s="54">
        <v>2593</v>
      </c>
      <c r="C21" s="24">
        <v>3219</v>
      </c>
      <c r="D21" s="13">
        <f t="shared" si="1"/>
        <v>24.1419205553413</v>
      </c>
      <c r="E21" s="14"/>
    </row>
    <row r="22" spans="1:5" ht="18.75" customHeight="1">
      <c r="A22" s="23" t="s">
        <v>74</v>
      </c>
      <c r="B22" s="54">
        <v>14705</v>
      </c>
      <c r="C22" s="24">
        <v>29487</v>
      </c>
      <c r="D22" s="13">
        <f t="shared" si="1"/>
        <v>100.52363141788507</v>
      </c>
      <c r="E22" s="48" t="s">
        <v>83</v>
      </c>
    </row>
    <row r="23" spans="1:5" ht="18.75" customHeight="1">
      <c r="A23" s="23" t="s">
        <v>75</v>
      </c>
      <c r="B23" s="54">
        <v>60929</v>
      </c>
      <c r="C23" s="24">
        <v>55748</v>
      </c>
      <c r="D23" s="13">
        <f t="shared" si="1"/>
        <v>-8.50333995306012</v>
      </c>
      <c r="E23" s="14"/>
    </row>
    <row r="24" spans="1:5" ht="18.75" customHeight="1">
      <c r="A24" s="23" t="s">
        <v>76</v>
      </c>
      <c r="B24" s="54">
        <v>6034</v>
      </c>
      <c r="C24" s="24">
        <v>6191</v>
      </c>
      <c r="D24" s="13">
        <f t="shared" si="1"/>
        <v>2.601922439509437</v>
      </c>
      <c r="E24" s="14"/>
    </row>
    <row r="25" spans="1:5" ht="18.75" customHeight="1">
      <c r="A25" s="23" t="s">
        <v>77</v>
      </c>
      <c r="B25" s="54">
        <v>0</v>
      </c>
      <c r="C25" s="24">
        <v>33707</v>
      </c>
      <c r="D25" s="13"/>
      <c r="E25" s="25"/>
    </row>
    <row r="26" spans="1:5" ht="18.75" customHeight="1">
      <c r="A26" s="23" t="s">
        <v>26</v>
      </c>
      <c r="B26" s="54">
        <v>24322</v>
      </c>
      <c r="C26" s="24">
        <v>57726</v>
      </c>
      <c r="D26" s="13">
        <f t="shared" si="1"/>
        <v>137.34067922045884</v>
      </c>
      <c r="E26" s="48" t="s">
        <v>86</v>
      </c>
    </row>
    <row r="27" spans="1:5" ht="18.75" customHeight="1">
      <c r="A27" s="23" t="s">
        <v>78</v>
      </c>
      <c r="B27" s="54">
        <v>0</v>
      </c>
      <c r="C27" s="24">
        <v>130</v>
      </c>
      <c r="D27" s="13"/>
      <c r="E27" s="14"/>
    </row>
    <row r="28" spans="1:5" ht="18.75" customHeight="1">
      <c r="A28" s="49" t="s">
        <v>79</v>
      </c>
      <c r="B28" s="43">
        <v>3465</v>
      </c>
      <c r="C28" s="18">
        <v>9809</v>
      </c>
      <c r="D28" s="13">
        <f t="shared" si="1"/>
        <v>183.08802308802308</v>
      </c>
      <c r="E28" s="48" t="s">
        <v>87</v>
      </c>
    </row>
    <row r="29" spans="1:5" ht="18.75" customHeight="1">
      <c r="A29" s="49"/>
      <c r="B29" s="43"/>
      <c r="C29" s="18"/>
      <c r="D29" s="13"/>
      <c r="E29" s="14"/>
    </row>
    <row r="30" spans="1:5" ht="30" customHeight="1">
      <c r="A30" s="50" t="s">
        <v>27</v>
      </c>
      <c r="B30" s="18">
        <f>SUM(B5:B28)</f>
        <v>2469788</v>
      </c>
      <c r="C30" s="18">
        <f>SUM(C5:C28)</f>
        <v>2454146</v>
      </c>
      <c r="D30" s="13">
        <f>C30/B30%-100</f>
        <v>-0.6333337112335187</v>
      </c>
      <c r="E30" s="14"/>
    </row>
    <row r="31" spans="1:5" ht="18.75" customHeight="1">
      <c r="A31" s="50"/>
      <c r="B31" s="18"/>
      <c r="C31" s="18"/>
      <c r="D31" s="13"/>
      <c r="E31" s="14"/>
    </row>
    <row r="32" spans="1:5" ht="18.75" customHeight="1">
      <c r="A32" s="34" t="s">
        <v>28</v>
      </c>
      <c r="B32" s="18">
        <v>1038800</v>
      </c>
      <c r="C32" s="18">
        <v>140800</v>
      </c>
      <c r="D32" s="13">
        <f aca="true" t="shared" si="2" ref="D32:D38">C32/B32%-100</f>
        <v>-86.44589911436273</v>
      </c>
      <c r="E32" s="14"/>
    </row>
    <row r="33" spans="1:5" ht="18.75" customHeight="1">
      <c r="A33" s="51" t="s">
        <v>29</v>
      </c>
      <c r="B33" s="18">
        <v>1038800</v>
      </c>
      <c r="C33" s="18">
        <v>140800</v>
      </c>
      <c r="D33" s="13">
        <f t="shared" si="2"/>
        <v>-86.44589911436273</v>
      </c>
      <c r="E33" s="48" t="s">
        <v>88</v>
      </c>
    </row>
    <row r="34" spans="1:5" ht="18.75" customHeight="1">
      <c r="A34" s="50"/>
      <c r="B34" s="18"/>
      <c r="C34" s="18"/>
      <c r="D34" s="13"/>
      <c r="E34" s="14"/>
    </row>
    <row r="35" spans="1:5" ht="19.5" customHeight="1">
      <c r="A35" s="26" t="s">
        <v>30</v>
      </c>
      <c r="B35" s="18">
        <f>SUM(B36:B38)</f>
        <v>272037</v>
      </c>
      <c r="C35" s="18">
        <f>SUM(C36:C38)</f>
        <v>181762</v>
      </c>
      <c r="D35" s="13">
        <f t="shared" si="2"/>
        <v>-33.18482412318912</v>
      </c>
      <c r="E35" s="27"/>
    </row>
    <row r="36" spans="1:5" ht="19.5" customHeight="1">
      <c r="A36" s="28" t="s">
        <v>31</v>
      </c>
      <c r="B36" s="18">
        <v>117896</v>
      </c>
      <c r="C36" s="18">
        <v>124854</v>
      </c>
      <c r="D36" s="13">
        <f t="shared" si="2"/>
        <v>5.901811766302501</v>
      </c>
      <c r="E36" s="25"/>
    </row>
    <row r="37" spans="1:5" ht="19.5" customHeight="1">
      <c r="A37" s="28" t="s">
        <v>32</v>
      </c>
      <c r="B37" s="18">
        <v>54341</v>
      </c>
      <c r="C37" s="18"/>
      <c r="D37" s="13"/>
      <c r="E37" s="29"/>
    </row>
    <row r="38" spans="1:5" ht="19.5" customHeight="1">
      <c r="A38" s="28" t="s">
        <v>33</v>
      </c>
      <c r="B38" s="18">
        <v>99800</v>
      </c>
      <c r="C38" s="18">
        <v>56908</v>
      </c>
      <c r="D38" s="13">
        <f t="shared" si="2"/>
        <v>-42.97795591182365</v>
      </c>
      <c r="E38" s="27"/>
    </row>
    <row r="39" spans="1:5" ht="19.5" customHeight="1">
      <c r="A39" s="30"/>
      <c r="B39" s="18"/>
      <c r="C39" s="18"/>
      <c r="D39" s="13"/>
      <c r="E39" s="27"/>
    </row>
    <row r="40" spans="1:5" ht="19.5" customHeight="1">
      <c r="A40" s="30"/>
      <c r="B40" s="24"/>
      <c r="C40" s="24"/>
      <c r="D40" s="13"/>
      <c r="E40" s="27"/>
    </row>
    <row r="41" spans="1:5" ht="19.5" customHeight="1">
      <c r="A41" s="52" t="s">
        <v>34</v>
      </c>
      <c r="B41" s="20">
        <f>B30+B32+B35</f>
        <v>3780625</v>
      </c>
      <c r="C41" s="20">
        <f>C30+C32+C35</f>
        <v>2776708</v>
      </c>
      <c r="D41" s="31">
        <f>C41/B41%-100</f>
        <v>-26.5542602082989</v>
      </c>
      <c r="E41" s="32"/>
    </row>
    <row r="42" ht="19.5" customHeight="1"/>
    <row r="43" ht="19.5" customHeight="1">
      <c r="C43" s="33"/>
    </row>
    <row r="44" ht="14.25">
      <c r="C44" s="33"/>
    </row>
    <row r="46" ht="14.25">
      <c r="C46" s="33"/>
    </row>
  </sheetData>
  <sheetProtection/>
  <mergeCells count="1">
    <mergeCell ref="A2:E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14.25"/>
  <cols>
    <col min="1" max="1" width="36.75390625" style="0" customWidth="1"/>
    <col min="2" max="2" width="8.125" style="0" customWidth="1"/>
    <col min="3" max="3" width="7.75390625" style="0" customWidth="1"/>
    <col min="4" max="4" width="9.50390625" style="0" bestFit="1" customWidth="1"/>
    <col min="5" max="5" width="35.25390625" style="0" customWidth="1"/>
    <col min="6" max="6" width="8.25390625" style="0" customWidth="1"/>
    <col min="7" max="7" width="7.875" style="0" customWidth="1"/>
    <col min="8" max="8" width="9.625" style="0" bestFit="1" customWidth="1"/>
  </cols>
  <sheetData>
    <row r="1" spans="1:8" ht="14.25">
      <c r="A1" s="56"/>
      <c r="B1" s="57"/>
      <c r="C1" s="57"/>
      <c r="D1" s="57"/>
      <c r="E1" s="57"/>
      <c r="F1" s="57"/>
      <c r="G1" s="57"/>
      <c r="H1" s="58" t="s">
        <v>90</v>
      </c>
    </row>
    <row r="2" spans="1:8" ht="21">
      <c r="A2" s="83" t="s">
        <v>110</v>
      </c>
      <c r="B2" s="83"/>
      <c r="C2" s="83"/>
      <c r="D2" s="83"/>
      <c r="E2" s="83"/>
      <c r="F2" s="83"/>
      <c r="G2" s="83"/>
      <c r="H2" s="83"/>
    </row>
    <row r="3" spans="1:8" ht="14.25">
      <c r="A3" s="56"/>
      <c r="B3" s="57"/>
      <c r="C3" s="57"/>
      <c r="D3" s="57"/>
      <c r="E3" s="57"/>
      <c r="F3" s="57"/>
      <c r="G3" s="57"/>
      <c r="H3" s="82" t="s">
        <v>1</v>
      </c>
    </row>
    <row r="4" spans="1:8" s="79" customFormat="1" ht="17.25" customHeight="1">
      <c r="A4" s="76" t="s">
        <v>130</v>
      </c>
      <c r="B4" s="77"/>
      <c r="C4" s="77"/>
      <c r="D4" s="78"/>
      <c r="E4" s="76" t="s">
        <v>131</v>
      </c>
      <c r="F4" s="77"/>
      <c r="G4" s="77"/>
      <c r="H4" s="78"/>
    </row>
    <row r="5" spans="1:8" s="79" customFormat="1" ht="26.25" customHeight="1">
      <c r="A5" s="80" t="s">
        <v>132</v>
      </c>
      <c r="B5" s="81" t="s">
        <v>106</v>
      </c>
      <c r="C5" s="81" t="s">
        <v>107</v>
      </c>
      <c r="D5" s="81" t="s">
        <v>108</v>
      </c>
      <c r="E5" s="80" t="s">
        <v>132</v>
      </c>
      <c r="F5" s="81" t="s">
        <v>106</v>
      </c>
      <c r="G5" s="81" t="s">
        <v>133</v>
      </c>
      <c r="H5" s="81" t="s">
        <v>108</v>
      </c>
    </row>
    <row r="6" spans="1:8" ht="17.25" customHeight="1">
      <c r="A6" s="65" t="s">
        <v>111</v>
      </c>
      <c r="B6" s="66">
        <v>2385</v>
      </c>
      <c r="C6" s="66">
        <v>800</v>
      </c>
      <c r="D6" s="67">
        <f>C6/B6%-100</f>
        <v>-66.45702306079664</v>
      </c>
      <c r="E6" s="68" t="s">
        <v>91</v>
      </c>
      <c r="F6" s="66">
        <v>7</v>
      </c>
      <c r="G6" s="66">
        <v>14</v>
      </c>
      <c r="H6" s="67">
        <f>G6/F6%-100</f>
        <v>99.99999999999997</v>
      </c>
    </row>
    <row r="7" spans="1:8" ht="17.25" customHeight="1">
      <c r="A7" s="69" t="s">
        <v>112</v>
      </c>
      <c r="B7" s="63">
        <v>5391</v>
      </c>
      <c r="C7" s="63">
        <v>5760</v>
      </c>
      <c r="D7" s="70">
        <f>C7/B7%-100</f>
        <v>6.844741235392334</v>
      </c>
      <c r="E7" s="69" t="s">
        <v>92</v>
      </c>
      <c r="F7" s="63">
        <v>5720</v>
      </c>
      <c r="G7" s="63">
        <v>5294</v>
      </c>
      <c r="H7" s="70">
        <f aca="true" t="shared" si="0" ref="H7:H16">G7/F7%-100</f>
        <v>-7.447552447552454</v>
      </c>
    </row>
    <row r="8" spans="1:8" ht="17.25" customHeight="1">
      <c r="A8" s="69" t="s">
        <v>113</v>
      </c>
      <c r="B8" s="63">
        <v>20682</v>
      </c>
      <c r="C8" s="63">
        <v>24015</v>
      </c>
      <c r="D8" s="70">
        <f aca="true" t="shared" si="1" ref="D8:D15">C8/B8%-100</f>
        <v>16.115462721206853</v>
      </c>
      <c r="E8" s="69" t="s">
        <v>114</v>
      </c>
      <c r="F8" s="63">
        <v>634678</v>
      </c>
      <c r="G8" s="63">
        <v>555731</v>
      </c>
      <c r="H8" s="70">
        <f t="shared" si="0"/>
        <v>-12.438906027938572</v>
      </c>
    </row>
    <row r="9" spans="1:8" ht="17.25" customHeight="1">
      <c r="A9" s="69" t="s">
        <v>115</v>
      </c>
      <c r="B9" s="63">
        <v>4806</v>
      </c>
      <c r="C9" s="63">
        <v>6057</v>
      </c>
      <c r="D9" s="70">
        <f t="shared" si="1"/>
        <v>26.029962546816478</v>
      </c>
      <c r="E9" s="71" t="s">
        <v>116</v>
      </c>
      <c r="F9" s="63">
        <v>8400</v>
      </c>
      <c r="G9" s="63">
        <v>8100</v>
      </c>
      <c r="H9" s="70">
        <f t="shared" si="0"/>
        <v>-3.5714285714285694</v>
      </c>
    </row>
    <row r="10" spans="1:8" ht="17.25" customHeight="1">
      <c r="A10" s="69" t="s">
        <v>117</v>
      </c>
      <c r="B10" s="63">
        <v>385873</v>
      </c>
      <c r="C10" s="63">
        <v>503519</v>
      </c>
      <c r="D10" s="70">
        <f t="shared" si="1"/>
        <v>30.488269456531043</v>
      </c>
      <c r="E10" s="71" t="s">
        <v>118</v>
      </c>
      <c r="F10" s="63">
        <v>1047</v>
      </c>
      <c r="G10" s="63">
        <v>703</v>
      </c>
      <c r="H10" s="70">
        <f t="shared" si="0"/>
        <v>-32.85577841451767</v>
      </c>
    </row>
    <row r="11" spans="1:8" ht="17.25" customHeight="1">
      <c r="A11" s="69" t="s">
        <v>119</v>
      </c>
      <c r="B11" s="63">
        <v>11412</v>
      </c>
      <c r="C11" s="63">
        <v>9290</v>
      </c>
      <c r="D11" s="70">
        <f t="shared" si="1"/>
        <v>-18.594461969856297</v>
      </c>
      <c r="E11" s="71" t="s">
        <v>120</v>
      </c>
      <c r="F11" s="63">
        <v>115</v>
      </c>
      <c r="G11" s="63">
        <v>71</v>
      </c>
      <c r="H11" s="70">
        <f t="shared" si="0"/>
        <v>-38.260869565217384</v>
      </c>
    </row>
    <row r="12" spans="1:8" ht="17.25" customHeight="1">
      <c r="A12" s="69" t="s">
        <v>121</v>
      </c>
      <c r="B12" s="63">
        <v>73651</v>
      </c>
      <c r="C12" s="63">
        <v>36300</v>
      </c>
      <c r="D12" s="70">
        <f t="shared" si="1"/>
        <v>-50.713500156141805</v>
      </c>
      <c r="E12" s="71" t="s">
        <v>122</v>
      </c>
      <c r="F12" s="63">
        <v>26082</v>
      </c>
      <c r="G12" s="63">
        <v>31500</v>
      </c>
      <c r="H12" s="70">
        <f t="shared" si="0"/>
        <v>20.772946859903385</v>
      </c>
    </row>
    <row r="13" spans="1:8" ht="17.25" customHeight="1">
      <c r="A13" s="69" t="s">
        <v>123</v>
      </c>
      <c r="B13" s="63">
        <v>5790</v>
      </c>
      <c r="C13" s="63">
        <v>5893</v>
      </c>
      <c r="D13" s="70">
        <f t="shared" si="1"/>
        <v>1.778929188255617</v>
      </c>
      <c r="E13" s="72" t="s">
        <v>134</v>
      </c>
      <c r="F13" s="63">
        <v>8365</v>
      </c>
      <c r="G13" s="63">
        <v>10214</v>
      </c>
      <c r="H13" s="70">
        <f t="shared" si="0"/>
        <v>22.104004781829047</v>
      </c>
    </row>
    <row r="14" spans="1:8" ht="17.25" customHeight="1">
      <c r="A14" s="69" t="s">
        <v>124</v>
      </c>
      <c r="B14" s="63">
        <v>25762</v>
      </c>
      <c r="C14" s="63">
        <v>2535</v>
      </c>
      <c r="D14" s="70">
        <f t="shared" si="1"/>
        <v>-90.15992547162487</v>
      </c>
      <c r="E14" s="72" t="s">
        <v>93</v>
      </c>
      <c r="F14" s="63">
        <v>4778</v>
      </c>
      <c r="G14" s="63">
        <v>2307</v>
      </c>
      <c r="H14" s="70">
        <f t="shared" si="0"/>
        <v>-51.71619924654667</v>
      </c>
    </row>
    <row r="15" spans="1:8" ht="17.25" customHeight="1">
      <c r="A15" s="69" t="s">
        <v>125</v>
      </c>
      <c r="B15" s="63">
        <v>84</v>
      </c>
      <c r="C15" s="63"/>
      <c r="D15" s="70">
        <f t="shared" si="1"/>
        <v>-100</v>
      </c>
      <c r="E15" s="72" t="s">
        <v>135</v>
      </c>
      <c r="F15" s="63">
        <v>12939</v>
      </c>
      <c r="G15" s="63">
        <v>18979</v>
      </c>
      <c r="H15" s="70">
        <f t="shared" si="0"/>
        <v>46.680578097225464</v>
      </c>
    </row>
    <row r="16" spans="1:8" ht="17.25" customHeight="1">
      <c r="A16" s="69"/>
      <c r="B16" s="63"/>
      <c r="C16" s="63"/>
      <c r="D16" s="70"/>
      <c r="E16" s="71" t="s">
        <v>126</v>
      </c>
      <c r="F16" s="63">
        <v>2556</v>
      </c>
      <c r="G16" s="63">
        <v>29990</v>
      </c>
      <c r="H16" s="70">
        <f t="shared" si="0"/>
        <v>1073.317683881064</v>
      </c>
    </row>
    <row r="17" spans="1:8" ht="17.25" customHeight="1">
      <c r="A17" s="69"/>
      <c r="B17" s="63"/>
      <c r="C17" s="63"/>
      <c r="D17" s="70"/>
      <c r="E17" s="71" t="s">
        <v>127</v>
      </c>
      <c r="F17" s="63"/>
      <c r="G17" s="63">
        <v>30</v>
      </c>
      <c r="H17" s="70"/>
    </row>
    <row r="18" spans="1:8" ht="17.25" customHeight="1">
      <c r="A18" s="60"/>
      <c r="B18" s="63"/>
      <c r="C18" s="63"/>
      <c r="D18" s="70"/>
      <c r="E18" s="60"/>
      <c r="F18" s="63"/>
      <c r="G18" s="63"/>
      <c r="H18" s="70"/>
    </row>
    <row r="19" spans="1:8" ht="17.25" customHeight="1">
      <c r="A19" s="61" t="s">
        <v>94</v>
      </c>
      <c r="B19" s="63">
        <v>535836</v>
      </c>
      <c r="C19" s="63">
        <v>594169</v>
      </c>
      <c r="D19" s="70">
        <f>C19/B19*100</f>
        <v>110.88635328719982</v>
      </c>
      <c r="E19" s="62" t="s">
        <v>95</v>
      </c>
      <c r="F19" s="63">
        <v>678605</v>
      </c>
      <c r="G19" s="63">
        <v>631433</v>
      </c>
      <c r="H19" s="70">
        <f aca="true" t="shared" si="2" ref="H19:H27">G19/F19*100</f>
        <v>93.0486807494787</v>
      </c>
    </row>
    <row r="20" spans="1:8" ht="17.25" customHeight="1">
      <c r="A20" s="60"/>
      <c r="B20" s="63"/>
      <c r="C20" s="63"/>
      <c r="D20" s="70"/>
      <c r="E20" s="60"/>
      <c r="F20" s="63"/>
      <c r="G20" s="63"/>
      <c r="H20" s="70"/>
    </row>
    <row r="21" spans="1:8" ht="17.25" customHeight="1">
      <c r="A21" s="63" t="s">
        <v>96</v>
      </c>
      <c r="B21" s="63">
        <f>SUM(B22:B25)</f>
        <v>1213252</v>
      </c>
      <c r="C21" s="63">
        <f>SUM(C22:C25)</f>
        <v>176942</v>
      </c>
      <c r="D21" s="70">
        <f>C21/B21*100</f>
        <v>14.58410948426213</v>
      </c>
      <c r="E21" s="63" t="s">
        <v>30</v>
      </c>
      <c r="F21" s="63">
        <f>SUM(F22:F25)</f>
        <v>1070483</v>
      </c>
      <c r="G21" s="63">
        <f>SUM(G22:G25)</f>
        <v>139678</v>
      </c>
      <c r="H21" s="70">
        <f t="shared" si="2"/>
        <v>13.048128741885673</v>
      </c>
    </row>
    <row r="22" spans="1:8" ht="17.25" customHeight="1">
      <c r="A22" s="63" t="s">
        <v>128</v>
      </c>
      <c r="B22" s="63">
        <v>26083</v>
      </c>
      <c r="C22" s="63">
        <v>33717</v>
      </c>
      <c r="D22" s="70">
        <f>C22/B22*100</f>
        <v>129.26810566269216</v>
      </c>
      <c r="E22" s="63" t="s">
        <v>97</v>
      </c>
      <c r="F22" s="63">
        <v>976</v>
      </c>
      <c r="G22" s="63">
        <v>242</v>
      </c>
      <c r="H22" s="70">
        <f t="shared" si="2"/>
        <v>24.795081967213115</v>
      </c>
    </row>
    <row r="23" spans="1:8" ht="17.25" customHeight="1">
      <c r="A23" s="63" t="s">
        <v>98</v>
      </c>
      <c r="B23" s="63">
        <v>119898</v>
      </c>
      <c r="C23" s="63">
        <v>84125</v>
      </c>
      <c r="D23" s="70">
        <f>C23/B23*100</f>
        <v>70.16380590168309</v>
      </c>
      <c r="E23" s="63" t="s">
        <v>99</v>
      </c>
      <c r="F23" s="63">
        <v>41082</v>
      </c>
      <c r="G23" s="63">
        <v>24224</v>
      </c>
      <c r="H23" s="70">
        <f t="shared" si="2"/>
        <v>58.96499683559709</v>
      </c>
    </row>
    <row r="24" spans="1:8" ht="17.25" customHeight="1">
      <c r="A24" s="63" t="s">
        <v>100</v>
      </c>
      <c r="B24" s="63">
        <v>1971</v>
      </c>
      <c r="C24" s="63"/>
      <c r="D24" s="70">
        <f>C24/B24*100</f>
        <v>0</v>
      </c>
      <c r="E24" s="63" t="s">
        <v>101</v>
      </c>
      <c r="F24" s="63">
        <v>84125</v>
      </c>
      <c r="G24" s="63">
        <v>76212</v>
      </c>
      <c r="H24" s="70">
        <f t="shared" si="2"/>
        <v>90.59375928677564</v>
      </c>
    </row>
    <row r="25" spans="1:8" ht="17.25" customHeight="1">
      <c r="A25" s="73" t="s">
        <v>129</v>
      </c>
      <c r="B25" s="63">
        <v>1065300</v>
      </c>
      <c r="C25" s="63">
        <v>59100</v>
      </c>
      <c r="D25" s="70">
        <f>C25/B25*100</f>
        <v>5.547733032948465</v>
      </c>
      <c r="E25" s="73" t="s">
        <v>102</v>
      </c>
      <c r="F25" s="63">
        <v>944300</v>
      </c>
      <c r="G25" s="63">
        <v>39000</v>
      </c>
      <c r="H25" s="70">
        <f t="shared" si="2"/>
        <v>4.130043418405168</v>
      </c>
    </row>
    <row r="26" spans="1:8" ht="17.25" customHeight="1">
      <c r="A26" s="73"/>
      <c r="B26" s="63"/>
      <c r="C26" s="63"/>
      <c r="D26" s="70"/>
      <c r="E26" s="73"/>
      <c r="F26" s="63"/>
      <c r="G26" s="63"/>
      <c r="H26" s="70"/>
    </row>
    <row r="27" spans="1:8" ht="17.25" customHeight="1">
      <c r="A27" s="64" t="s">
        <v>103</v>
      </c>
      <c r="B27" s="74">
        <f>SUM(B19:B21)</f>
        <v>1749088</v>
      </c>
      <c r="C27" s="74">
        <f>SUM(C19:C21)</f>
        <v>771111</v>
      </c>
      <c r="D27" s="75">
        <f>C27/B27*100</f>
        <v>44.086461058563096</v>
      </c>
      <c r="E27" s="64" t="s">
        <v>104</v>
      </c>
      <c r="F27" s="74">
        <f>SUM(F19:F21)</f>
        <v>1749088</v>
      </c>
      <c r="G27" s="74">
        <f>SUM(G19:G21)</f>
        <v>771111</v>
      </c>
      <c r="H27" s="75">
        <f t="shared" si="2"/>
        <v>44.086461058563096</v>
      </c>
    </row>
    <row r="28" spans="1:8" ht="60" customHeight="1">
      <c r="A28" s="59" t="s">
        <v>105</v>
      </c>
      <c r="B28" s="59"/>
      <c r="C28" s="59"/>
      <c r="D28" s="59"/>
      <c r="E28" s="59"/>
      <c r="F28" s="59"/>
      <c r="G28" s="59"/>
      <c r="H28" s="59"/>
    </row>
    <row r="65" ht="33.75" customHeight="1"/>
  </sheetData>
  <sheetProtection/>
  <mergeCells count="4">
    <mergeCell ref="A2:H2"/>
    <mergeCell ref="A4:D4"/>
    <mergeCell ref="E4:H4"/>
    <mergeCell ref="A28:H28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王栋</cp:lastModifiedBy>
  <dcterms:created xsi:type="dcterms:W3CDTF">2012-06-06T01:30:27Z</dcterms:created>
  <dcterms:modified xsi:type="dcterms:W3CDTF">2017-06-20T08:35:25Z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